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updateLinks="never"/>
  <mc:AlternateContent xmlns:mc="http://schemas.openxmlformats.org/markup-compatibility/2006">
    <mc:Choice Requires="x15">
      <x15ac:absPath xmlns:x15ac="http://schemas.microsoft.com/office/spreadsheetml/2010/11/ac" url="D:\USERS\ksekyrov\Desktop\N II 011-2022\"/>
    </mc:Choice>
  </mc:AlternateContent>
  <xr:revisionPtr revIDLastSave="0" documentId="13_ncr:1_{0793216A-10A4-4B95-B22E-07A3365161AE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Nábytek" sheetId="1" r:id="rId1"/>
  </sheets>
  <definedNames>
    <definedName name="_xlnm.Print_Area" localSheetId="0">Nábytek!$B$1:$T$16</definedName>
  </definedNames>
  <calcPr calcId="191029"/>
</workbook>
</file>

<file path=xl/calcChain.xml><?xml version="1.0" encoding="utf-8"?>
<calcChain xmlns="http://schemas.openxmlformats.org/spreadsheetml/2006/main">
  <c r="R12" i="1" l="1"/>
  <c r="S12" i="1"/>
  <c r="R13" i="1"/>
  <c r="S13" i="1"/>
  <c r="O12" i="1"/>
  <c r="O13" i="1"/>
  <c r="S9" i="1" l="1"/>
  <c r="S11" i="1"/>
  <c r="R7" i="1"/>
  <c r="O11" i="1"/>
  <c r="S10" i="1"/>
  <c r="R10" i="1"/>
  <c r="O10" i="1"/>
  <c r="O9" i="1"/>
  <c r="S8" i="1"/>
  <c r="R8" i="1"/>
  <c r="O8" i="1"/>
  <c r="S7" i="1"/>
  <c r="O7" i="1"/>
  <c r="P16" i="1" l="1"/>
  <c r="R9" i="1"/>
  <c r="R11" i="1"/>
  <c r="Q16" i="1" l="1"/>
</calcChain>
</file>

<file path=xl/sharedStrings.xml><?xml version="1.0" encoding="utf-8"?>
<sst xmlns="http://schemas.openxmlformats.org/spreadsheetml/2006/main" count="77" uniqueCount="54">
  <si>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</si>
  <si>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</si>
  <si>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</si>
  <si>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</si>
  <si>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</si>
  <si>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</si>
  <si>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</si>
  <si>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</si>
  <si>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</si>
  <si>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</si>
  <si>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</si>
  <si>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</si>
  <si>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</si>
  <si>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</si>
  <si>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</si>
  <si>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</si>
  <si>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</si>
  <si>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</si>
  <si>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>39112000-0 - Židle</t>
  </si>
  <si>
    <t>Název</t>
  </si>
  <si>
    <t>Měrná jednotka [MJ]</t>
  </si>
  <si>
    <t>Popis</t>
  </si>
  <si>
    <t>Fakturace</t>
  </si>
  <si>
    <t xml:space="preserve">Pokud financováno z projektových prostředků, pak ŘEŠITEL uvede: NÁZEV A ČÍSLO DOTAČNÍHO PROJEKTU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</si>
  <si>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</si>
  <si>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</si>
  <si>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</si>
  <si>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</si>
  <si>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</si>
  <si>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NÁBYTEK</t>
  </si>
  <si>
    <t>Ilustrační obrázek</t>
  </si>
  <si>
    <t>ks</t>
  </si>
  <si>
    <t xml:space="preserve">Termín dodání </t>
  </si>
  <si>
    <t>Konferenční židle</t>
  </si>
  <si>
    <t>Příloha č. 2 Kupní smlouvy - technická specifikace
Nábytek pro ZČU (II.) 011 - 2022</t>
  </si>
  <si>
    <t>do 30.9.2022</t>
  </si>
  <si>
    <t>Bolevecká 30-32,
301 00 Plzeň,
VŠ kolej Bolevecká 32</t>
  </si>
  <si>
    <t>Borská 53,
301 00 Plzeň,
VŠ kolej Borská 53</t>
  </si>
  <si>
    <t>Baarova 36,
301 00 Plzeň,
VŠ kolej Baarova 36</t>
  </si>
  <si>
    <t>Klatovská 200,
301 00 Plzeň,
VŠ kolej Klatovská 200</t>
  </si>
  <si>
    <t>Ing. Dana Stanková,
Tel.: 37763 4898,
724 774 633</t>
  </si>
  <si>
    <t>Dagmar Keglerová,
Tel.: 37763 4877,
606 665 155</t>
  </si>
  <si>
    <t>Ing. Michaela Pšeidlová,
Tel.: 37763 4878,
724 961 105</t>
  </si>
  <si>
    <t>Ilona Polívková,
Tel.: 37763 4875,
725 549 941</t>
  </si>
  <si>
    <t>Máchova 14-16,
301 00 Plzeň,
VŠ kolej Máchova 14-16</t>
  </si>
  <si>
    <t>Samostatná faktura</t>
  </si>
  <si>
    <t>Dodání do VŠ kolejí  ve smontovaném stavu.</t>
  </si>
  <si>
    <r>
      <t xml:space="preserve">Konferenční židle stohovatelná, nosnost min. 120 kg.
Kovová podnož černé barvy, sedák a opěrák očalouněný látkou - </t>
    </r>
    <r>
      <rPr>
        <b/>
        <sz val="11"/>
        <color theme="1"/>
        <rFont val="Calibri"/>
        <family val="2"/>
        <charset val="238"/>
        <scheme val="minor"/>
      </rPr>
      <t xml:space="preserve">červená barva. </t>
    </r>
    <r>
      <rPr>
        <sz val="11"/>
        <color theme="1"/>
        <rFont val="Calibri"/>
        <family val="2"/>
        <charset val="238"/>
        <scheme val="minor"/>
      </rPr>
      <t xml:space="preserve">
Rozměry: výška min. 77 cm, celková šířka 54 cm (+/- 3 cm), celková hloubka 57 cm (+/- 3 cm), výška sedu 47 cm (+/- 3 cm), šířka sedáku 47 cm (+/- 3 cm), hloubka sedáku 44 cm (+/- 3 cm).</t>
    </r>
  </si>
  <si>
    <r>
      <t xml:space="preserve">Konferenční židle stohovatelná, nosnost min. 120 kg. 
Kovová podnož černé barvy, sedák a opěrák očalouněný látkou - </t>
    </r>
    <r>
      <rPr>
        <b/>
        <sz val="11"/>
        <color theme="1"/>
        <rFont val="Calibri"/>
        <family val="2"/>
        <charset val="238"/>
        <scheme val="minor"/>
      </rPr>
      <t>modrá barva</t>
    </r>
    <r>
      <rPr>
        <sz val="11"/>
        <color theme="1"/>
        <rFont val="Calibri"/>
        <family val="2"/>
        <charset val="238"/>
        <scheme val="minor"/>
      </rPr>
      <t>. 
Rozměry: výška min. 77 cm, celková šířka 54 cm (+/- 3 cm), celková hloubka 57 cm (+/- 3 cm), výška sedu 47 cm (+/- 3 cm), šířka sedáku 47 cm (+/- 3 cm), hloubka sedáku 44 cm (+/- 3 cm).</t>
    </r>
  </si>
  <si>
    <r>
      <t xml:space="preserve">Konferenční židle stohovatelná, nosnost min. 120 kg. 
Kovová podnož černé barvy, sedák a opěrák očalouněný látkou - </t>
    </r>
    <r>
      <rPr>
        <b/>
        <sz val="11"/>
        <rFont val="Calibri"/>
        <family val="2"/>
        <charset val="238"/>
        <scheme val="minor"/>
      </rPr>
      <t>modrá barva</t>
    </r>
    <r>
      <rPr>
        <sz val="11"/>
        <color theme="1"/>
        <rFont val="Calibri"/>
        <family val="2"/>
        <charset val="238"/>
        <scheme val="minor"/>
      </rPr>
      <t>. 
Rozměry: výška min. 77 cm, celková šířka 54 cm (+/- 3 cm), celková hloubka 57 cm (+/- 3 cm), výška sedu 47 cm (+/- 3 cm), šířka sedáku 47 cm (+/- 3 cm), hloubka sedáku 44 cm (+/- 3 cm).</t>
    </r>
  </si>
  <si>
    <r>
      <t xml:space="preserve">Konferenční židle stohovatelná, nosnost min. 120 kg.
Kovová podnož černé barvy, sedák a opěrák očalouněný látkou - </t>
    </r>
    <r>
      <rPr>
        <b/>
        <sz val="11"/>
        <color theme="1"/>
        <rFont val="Calibri"/>
        <family val="2"/>
        <charset val="238"/>
        <scheme val="minor"/>
      </rPr>
      <t>modrá barva</t>
    </r>
    <r>
      <rPr>
        <sz val="11"/>
        <color theme="1"/>
        <rFont val="Calibri"/>
        <family val="2"/>
        <charset val="238"/>
        <scheme val="minor"/>
      </rPr>
      <t>.
Rozměry: výška min. 77 cm, celková šířka 54 cm (+/- 3 cm), celková hloubka 57 cm (+/- 3 cm), výška sedu 47 cm (+/- 3 cm), šířka sedáku 47 cm (+/- 3 cm), hloubka sedáku 44 cm (+/- 3 cm).</t>
    </r>
  </si>
  <si>
    <t>Kancelářská židle (křeslo) s područkami</t>
  </si>
  <si>
    <r>
      <t>Výškově nastavitelná židle (křeslo) s područkami.
Nosný plastový kříž, 5 koleček. 
Područky plastové, výškově regulovatelné.
Opěrák síťovaný materiál Mesh, barva nerozhoduje.
Bederní nastavitelná opěrka. 
Sedák čalouněný prodyšnou látkou, černá barva. 
Synchronní mechanismus s váhovou reulací. 
Plynový píst, kolečka vhodná pro koberec. 
Maximální nosnost min.</t>
    </r>
    <r>
      <rPr>
        <sz val="11"/>
        <rFont val="Calibri"/>
        <family val="2"/>
        <charset val="238"/>
        <scheme val="minor"/>
      </rPr>
      <t xml:space="preserve"> 140</t>
    </r>
    <r>
      <rPr>
        <sz val="11"/>
        <color theme="1"/>
        <rFont val="Calibri"/>
        <family val="2"/>
        <charset val="238"/>
        <scheme val="minor"/>
      </rPr>
      <t xml:space="preserve"> kg. 
Rozměry v rozmezí: maximální výška židle min. 103 cm, minimální výška židle max. 99 cm, výška sezení min. 42 - 52 cm, hloubka sedáku min. 46 - 51 cm, šířka sedáku min. 50 - 52 cm.</t>
    </r>
  </si>
  <si>
    <t>Výškově nastavitelná židle (křeslo) s područkami.
Nosný plastový kříž, 5 koleček. 
Područky plastové, výškově regulovatelné.
Opěrák síťovaný materiál Mesh, barva nerozhoduje.
Bederní nastavitelná opěrka. 
Sedák čalouněný prodyšnou látkou, černá barva. 
Synchronní mechanismus s váhovou reulací. 
Plynový píst, kolečka vhodná pro koberec. 
Maximální nosnost min. 140 kg. 
Rozměry v rozmezí: maximální výška židle min. 103 cm, minimální výška židle max. 99 cm, výška sezení min. 42 - 52 cm, hloubka sedáku min. 46 - 51 cm, šířka sedáku min. 50 - 52 cm.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</si>
</sst>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/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ck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</borders>
  <cellStyleXfs count="2">
    <xf numFmtId="0" fontId="0" fillId="0" borderId="0"/>
    <xf numFmtId="0" fontId="13" fillId="0" borderId="0"/>
  </cellStyleXfs>
  <cellXfs count="123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2" borderId="0" xfId="0" applyFill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5" fillId="0" borderId="0" xfId="0" applyFont="1" applyAlignment="1">
      <alignment vertical="center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3" borderId="3" xfId="0" applyFill="1" applyBorder="1" applyAlignment="1">
      <alignment horizontal="center" vertical="center" wrapText="1"/>
    </xf>
    <xf numFmtId="3" fontId="0" fillId="3" borderId="3" xfId="0" applyNumberFormat="1" applyFill="1" applyBorder="1" applyAlignment="1">
      <alignment horizontal="center" vertical="center" wrapText="1"/>
    </xf>
    <xf numFmtId="164" fontId="0" fillId="0" borderId="3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0" fontId="0" fillId="0" borderId="5" xfId="0" applyBorder="1" applyAlignment="1">
      <alignment horizontal="center" vertical="center"/>
    </xf>
    <xf numFmtId="0" fontId="0" fillId="3" borderId="6" xfId="0" applyFill="1" applyBorder="1" applyAlignment="1">
      <alignment horizontal="center" vertical="center" wrapText="1"/>
    </xf>
    <xf numFmtId="3" fontId="0" fillId="3" borderId="6" xfId="0" applyNumberFormat="1" applyFill="1" applyBorder="1" applyAlignment="1">
      <alignment horizontal="center" vertical="center" wrapText="1"/>
    </xf>
    <xf numFmtId="164" fontId="0" fillId="0" borderId="6" xfId="0" applyNumberFormat="1" applyBorder="1" applyAlignment="1">
      <alignment horizontal="right" vertical="center" indent="1"/>
    </xf>
    <xf numFmtId="164" fontId="0" fillId="3" borderId="7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0" fontId="0" fillId="0" borderId="9" xfId="0" applyBorder="1"/>
    <xf numFmtId="164" fontId="0" fillId="0" borderId="0" xfId="0" applyNumberFormat="1" applyAlignment="1">
      <alignment horizontal="right" vertical="center" indent="1"/>
    </xf>
    <xf numFmtId="0" fontId="10" fillId="5" borderId="10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64" fontId="6" fillId="0" borderId="0" xfId="0" applyNumberFormat="1" applyFont="1" applyAlignment="1">
      <alignment horizontal="right" vertical="center" indent="1"/>
    </xf>
    <xf numFmtId="164" fontId="7" fillId="0" borderId="10" xfId="0" applyNumberFormat="1" applyFont="1" applyBorder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wrapText="1"/>
    </xf>
    <xf numFmtId="0" fontId="9" fillId="0" borderId="0" xfId="0" applyFont="1" applyAlignment="1">
      <alignment horizontal="center"/>
    </xf>
    <xf numFmtId="0" fontId="0" fillId="0" borderId="0" xfId="0" applyFill="1" applyAlignment="1">
      <alignment vertical="top" wrapText="1"/>
    </xf>
    <xf numFmtId="0" fontId="0" fillId="0" borderId="0" xfId="0" applyFill="1"/>
    <xf numFmtId="0" fontId="8" fillId="0" borderId="0" xfId="0" applyFont="1" applyFill="1" applyAlignment="1">
      <alignment vertical="center" wrapText="1"/>
    </xf>
    <xf numFmtId="0" fontId="5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0" fillId="3" borderId="13" xfId="0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3" fontId="0" fillId="2" borderId="14" xfId="0" applyNumberFormat="1" applyFill="1" applyBorder="1" applyAlignment="1">
      <alignment horizontal="center"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3" fontId="0" fillId="2" borderId="16" xfId="0" applyNumberForma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textRotation="90" wrapText="1"/>
    </xf>
    <xf numFmtId="0" fontId="16" fillId="5" borderId="11" xfId="0" applyFont="1" applyFill="1" applyBorder="1" applyAlignment="1">
      <alignment horizontal="center" vertical="center" wrapText="1"/>
    </xf>
    <xf numFmtId="0" fontId="10" fillId="5" borderId="11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 wrapText="1"/>
    </xf>
    <xf numFmtId="0" fontId="14" fillId="5" borderId="11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165" fontId="0" fillId="0" borderId="5" xfId="0" applyNumberFormat="1" applyBorder="1" applyAlignment="1">
      <alignment horizontal="right" vertical="center" inden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vertical="center" wrapText="1"/>
    </xf>
    <xf numFmtId="0" fontId="2" fillId="3" borderId="7" xfId="0" applyFont="1" applyFill="1" applyBorder="1" applyAlignment="1">
      <alignment vertical="center" wrapText="1"/>
    </xf>
    <xf numFmtId="3" fontId="0" fillId="2" borderId="20" xfId="0" applyNumberForma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2" fillId="3" borderId="22" xfId="0" applyFont="1" applyFill="1" applyBorder="1" applyAlignment="1">
      <alignment vertical="center" wrapText="1"/>
    </xf>
    <xf numFmtId="0" fontId="2" fillId="3" borderId="21" xfId="0" applyFont="1" applyFill="1" applyBorder="1" applyAlignment="1">
      <alignment horizontal="center" vertical="center" wrapText="1"/>
    </xf>
    <xf numFmtId="164" fontId="0" fillId="0" borderId="21" xfId="0" applyNumberFormat="1" applyBorder="1" applyAlignment="1">
      <alignment horizontal="right" vertical="center" indent="1"/>
    </xf>
    <xf numFmtId="164" fontId="0" fillId="3" borderId="22" xfId="0" applyNumberFormat="1" applyFill="1" applyBorder="1" applyAlignment="1">
      <alignment horizontal="right" vertical="center" indent="1"/>
    </xf>
    <xf numFmtId="165" fontId="0" fillId="0" borderId="23" xfId="0" applyNumberFormat="1" applyBorder="1" applyAlignment="1">
      <alignment horizontal="right" vertical="center" indent="1"/>
    </xf>
    <xf numFmtId="0" fontId="0" fillId="0" borderId="23" xfId="0" applyBorder="1" applyAlignment="1">
      <alignment horizontal="center" vertical="center"/>
    </xf>
    <xf numFmtId="3" fontId="0" fillId="2" borderId="24" xfId="0" applyNumberFormat="1" applyFill="1" applyBorder="1" applyAlignment="1">
      <alignment horizontal="center" vertical="center" wrapText="1"/>
    </xf>
    <xf numFmtId="3" fontId="0" fillId="3" borderId="25" xfId="0" applyNumberFormat="1" applyFill="1" applyBorder="1" applyAlignment="1">
      <alignment horizontal="center" vertical="center" wrapText="1"/>
    </xf>
    <xf numFmtId="0" fontId="0" fillId="3" borderId="25" xfId="0" applyFill="1" applyBorder="1" applyAlignment="1">
      <alignment horizontal="center" vertical="center" wrapText="1"/>
    </xf>
    <xf numFmtId="0" fontId="2" fillId="3" borderId="25" xfId="0" applyFont="1" applyFill="1" applyBorder="1" applyAlignment="1">
      <alignment vertical="center" wrapText="1"/>
    </xf>
    <xf numFmtId="164" fontId="0" fillId="0" borderId="25" xfId="0" applyNumberFormat="1" applyBorder="1" applyAlignment="1">
      <alignment horizontal="right" vertical="center" indent="1"/>
    </xf>
    <xf numFmtId="164" fontId="0" fillId="3" borderId="25" xfId="0" applyNumberFormat="1" applyFill="1" applyBorder="1" applyAlignment="1">
      <alignment horizontal="right" vertical="center" indent="1"/>
    </xf>
    <xf numFmtId="165" fontId="0" fillId="0" borderId="25" xfId="0" applyNumberFormat="1" applyBorder="1" applyAlignment="1">
      <alignment horizontal="right" vertical="center" indent="1"/>
    </xf>
    <xf numFmtId="0" fontId="0" fillId="0" borderId="25" xfId="0" applyBorder="1" applyAlignment="1">
      <alignment horizontal="center" vertical="center"/>
    </xf>
    <xf numFmtId="0" fontId="2" fillId="3" borderId="13" xfId="0" applyFont="1" applyFill="1" applyBorder="1" applyAlignment="1">
      <alignment vertical="center" wrapTex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2" fillId="3" borderId="25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164" fontId="7" fillId="0" borderId="11" xfId="0" applyNumberFormat="1" applyFont="1" applyBorder="1" applyAlignment="1">
      <alignment horizontal="center" vertical="center"/>
    </xf>
    <xf numFmtId="0" fontId="0" fillId="0" borderId="11" xfId="0" applyBorder="1"/>
    <xf numFmtId="0" fontId="0" fillId="0" borderId="12" xfId="0" applyBorder="1"/>
    <xf numFmtId="0" fontId="15" fillId="2" borderId="0" xfId="0" applyFont="1" applyFill="1" applyAlignment="1">
      <alignment horizontal="left" vertical="center" wrapText="1"/>
    </xf>
    <xf numFmtId="0" fontId="15" fillId="2" borderId="0" xfId="0" applyFont="1" applyFill="1" applyAlignment="1">
      <alignment horizontal="left" vertical="center"/>
    </xf>
    <xf numFmtId="0" fontId="3" fillId="3" borderId="18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5" borderId="11" xfId="0" applyFont="1" applyFill="1" applyBorder="1" applyAlignment="1">
      <alignment horizontal="center" vertical="center" wrapText="1"/>
    </xf>
    <xf numFmtId="0" fontId="0" fillId="5" borderId="11" xfId="0" applyFill="1" applyBorder="1" applyAlignment="1">
      <alignment vertical="center" wrapText="1"/>
    </xf>
    <xf numFmtId="0" fontId="0" fillId="5" borderId="12" xfId="0" applyFill="1" applyBorder="1" applyAlignment="1">
      <alignment vertical="center" wrapText="1"/>
    </xf>
    <xf numFmtId="0" fontId="11" fillId="4" borderId="3" xfId="0" applyFont="1" applyFill="1" applyBorder="1" applyAlignment="1" applyProtection="1">
      <alignment horizontal="left" vertical="center" wrapText="1" indent="1"/>
      <protection locked="0"/>
    </xf>
    <xf numFmtId="0" fontId="11" fillId="4" borderId="6" xfId="0" applyFont="1" applyFill="1" applyBorder="1" applyAlignment="1" applyProtection="1">
      <alignment horizontal="left" vertical="center" wrapText="1" indent="1"/>
      <protection locked="0"/>
    </xf>
    <xf numFmtId="0" fontId="11" fillId="4" borderId="21" xfId="0" applyFont="1" applyFill="1" applyBorder="1" applyAlignment="1" applyProtection="1">
      <alignment horizontal="left" vertical="center" wrapText="1" indent="1"/>
      <protection locked="0"/>
    </xf>
    <xf numFmtId="0" fontId="11" fillId="4" borderId="25" xfId="0" applyFont="1" applyFill="1" applyBorder="1" applyAlignment="1" applyProtection="1">
      <alignment horizontal="left" vertical="center" wrapText="1" indent="1"/>
      <protection locked="0"/>
    </xf>
    <xf numFmtId="0" fontId="11" fillId="4" borderId="13" xfId="0" applyFont="1" applyFill="1" applyBorder="1" applyAlignment="1" applyProtection="1">
      <alignment horizontal="left" vertical="center" wrapText="1" indent="1"/>
      <protection locked="0"/>
    </xf>
    <xf numFmtId="164" fontId="11" fillId="4" borderId="3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25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3">
    <dxf>
      <font>
        <b/>
        <i val="0"/>
        <color rgb="FFFF000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438150</xdr:colOff>
      <xdr:row>7</xdr:row>
      <xdr:rowOff>171450</xdr:rowOff>
    </xdr:from>
    <xdr:to>
      <xdr:col>6</xdr:col>
      <xdr:colOff>2495550</xdr:colOff>
      <xdr:row>9</xdr:row>
      <xdr:rowOff>59962</xdr:rowOff>
    </xdr:to>
    <xdr:pic>
      <xdr:nvPicPr>
        <xdr:cNvPr id="10" name="Obrázek 9">
          <a:extLst>
            <a:ext uri="{FF2B5EF4-FFF2-40B4-BE49-F238E27FC236}">
              <a16:creationId xmlns:a16="http://schemas.microsoft.com/office/drawing/2014/main" id="{BCDDE486-A9FD-49D2-A07D-D2F7D054F0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258550" y="3857625"/>
          <a:ext cx="2057400" cy="24221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51"/>
  <sheetViews>
    <sheetView tabSelected="1" topLeftCell="H1" zoomScaleNormal="100" workbookViewId="0">
      <selection activeCell="Q7" sqref="Q7"/>
    </sheetView>
  </sheetViews>
  <sheetFormatPr defaultRowHeight="15" x14ac:dyDescent="0.25"/>
  <cols>
    <col min="1" max="1" width="1.42578125" style="5" customWidth="1"/>
    <col min="2" max="2" width="5.7109375" style="5" customWidth="1"/>
    <col min="3" max="3" width="37.7109375" style="1" customWidth="1"/>
    <col min="4" max="4" width="9.7109375" style="2" customWidth="1"/>
    <col min="5" max="5" width="9" style="3" customWidth="1"/>
    <col min="6" max="6" width="115.28515625" style="1" customWidth="1"/>
    <col min="7" max="7" width="46.85546875" style="1" customWidth="1"/>
    <col min="8" max="8" width="29.28515625" style="4" customWidth="1"/>
    <col min="9" max="9" width="23.5703125" style="4" customWidth="1"/>
    <col min="10" max="10" width="28.28515625" style="5" hidden="1" customWidth="1"/>
    <col min="11" max="11" width="28.140625" style="5" customWidth="1"/>
    <col min="12" max="12" width="30.42578125" style="5" customWidth="1"/>
    <col min="13" max="13" width="38" style="4" customWidth="1"/>
    <col min="14" max="14" width="26.140625" style="4" customWidth="1"/>
    <col min="15" max="15" width="17.7109375" style="4" hidden="1" customWidth="1"/>
    <col min="16" max="16" width="22.28515625" style="5" customWidth="1"/>
    <col min="17" max="17" width="22.85546875" style="5" customWidth="1"/>
    <col min="18" max="18" width="21" style="5" customWidth="1"/>
    <col min="19" max="19" width="19.42578125" style="5" customWidth="1"/>
    <col min="20" max="20" width="11.5703125" style="5" hidden="1" customWidth="1"/>
    <col min="21" max="21" width="37.85546875" style="6" customWidth="1"/>
    <col min="22" max="16384" width="9.140625" style="5"/>
  </cols>
  <sheetData>
    <row r="1" spans="1:21" ht="39" customHeight="1" x14ac:dyDescent="0.25">
      <c r="B1" s="98" t="s">
        <v>34</v>
      </c>
      <c r="C1" s="99"/>
      <c r="D1" s="99"/>
      <c r="E1" s="7"/>
      <c r="H1" s="40"/>
      <c r="I1" s="40"/>
      <c r="J1" s="41"/>
      <c r="K1" s="41"/>
      <c r="M1" s="1"/>
      <c r="N1" s="1"/>
      <c r="O1" s="1"/>
      <c r="Q1" s="45"/>
      <c r="R1" s="45"/>
      <c r="S1" s="45"/>
      <c r="T1" s="45"/>
      <c r="U1" s="45"/>
    </row>
    <row r="2" spans="1:21" ht="18" customHeight="1" x14ac:dyDescent="0.25">
      <c r="B2" s="44"/>
      <c r="C2" s="44"/>
      <c r="D2" s="44"/>
      <c r="E2" s="44"/>
      <c r="H2" s="40"/>
      <c r="I2" s="41"/>
      <c r="J2" s="41"/>
      <c r="K2" s="41"/>
      <c r="M2" s="1"/>
      <c r="N2" s="1"/>
      <c r="O2" s="1"/>
      <c r="Q2" s="45"/>
      <c r="R2" s="45"/>
      <c r="S2" s="45"/>
      <c r="T2" s="45"/>
      <c r="U2" s="45"/>
    </row>
    <row r="3" spans="1:21" ht="19.899999999999999" customHeight="1" x14ac:dyDescent="0.25">
      <c r="B3" s="11"/>
      <c r="C3" s="9" t="s">
        <v>0</v>
      </c>
      <c r="D3" s="87"/>
      <c r="E3" s="87"/>
      <c r="F3" s="87"/>
      <c r="G3" s="87"/>
      <c r="H3" s="42"/>
      <c r="I3" s="42"/>
      <c r="J3" s="42"/>
      <c r="K3" s="42"/>
      <c r="L3" s="10"/>
      <c r="M3" s="6"/>
      <c r="N3" s="6"/>
      <c r="O3" s="6"/>
      <c r="P3" s="10"/>
      <c r="Q3" s="10"/>
      <c r="S3" s="10"/>
    </row>
    <row r="4" spans="1:21" ht="19.899999999999999" customHeight="1" thickBot="1" x14ac:dyDescent="0.3">
      <c r="B4" s="12"/>
      <c r="C4" s="9" t="s">
        <v>1</v>
      </c>
      <c r="D4" s="87"/>
      <c r="E4" s="87"/>
      <c r="F4" s="87"/>
      <c r="G4" s="87"/>
      <c r="H4" s="87"/>
      <c r="I4" s="43"/>
      <c r="J4" s="10"/>
      <c r="K4" s="10"/>
      <c r="L4" s="10"/>
      <c r="M4" s="1"/>
      <c r="N4" s="1"/>
      <c r="O4" s="1"/>
      <c r="P4" s="10"/>
      <c r="Q4" s="10"/>
      <c r="S4" s="10"/>
      <c r="U4" s="13"/>
    </row>
    <row r="5" spans="1:21" ht="37.5" customHeight="1" thickBot="1" x14ac:dyDescent="0.3">
      <c r="B5" s="14"/>
      <c r="C5" s="15"/>
      <c r="D5" s="3"/>
      <c r="H5" s="16" t="s">
        <v>2</v>
      </c>
      <c r="I5" s="40"/>
      <c r="J5" s="41"/>
      <c r="M5" s="1"/>
      <c r="N5" s="17"/>
      <c r="O5" s="17"/>
      <c r="Q5" s="16" t="s">
        <v>2</v>
      </c>
      <c r="U5" s="13"/>
    </row>
    <row r="6" spans="1:21" ht="69.75" customHeight="1" thickTop="1" thickBot="1" x14ac:dyDescent="0.3">
      <c r="B6" s="52" t="s">
        <v>3</v>
      </c>
      <c r="C6" s="53" t="s">
        <v>19</v>
      </c>
      <c r="D6" s="54" t="s">
        <v>4</v>
      </c>
      <c r="E6" s="53" t="s">
        <v>20</v>
      </c>
      <c r="F6" s="53" t="s">
        <v>21</v>
      </c>
      <c r="G6" s="53" t="s">
        <v>30</v>
      </c>
      <c r="H6" s="55" t="s">
        <v>5</v>
      </c>
      <c r="I6" s="53" t="s">
        <v>22</v>
      </c>
      <c r="J6" s="53" t="s">
        <v>23</v>
      </c>
      <c r="K6" s="53" t="s">
        <v>24</v>
      </c>
      <c r="L6" s="56" t="s">
        <v>25</v>
      </c>
      <c r="M6" s="53" t="s">
        <v>26</v>
      </c>
      <c r="N6" s="54" t="s">
        <v>32</v>
      </c>
      <c r="O6" s="53" t="s">
        <v>27</v>
      </c>
      <c r="P6" s="54" t="s">
        <v>6</v>
      </c>
      <c r="Q6" s="57" t="s">
        <v>7</v>
      </c>
      <c r="R6" s="54" t="s">
        <v>8</v>
      </c>
      <c r="S6" s="54" t="s">
        <v>9</v>
      </c>
      <c r="T6" s="53" t="s">
        <v>28</v>
      </c>
      <c r="U6" s="53" t="s">
        <v>29</v>
      </c>
    </row>
    <row r="7" spans="1:21" ht="99.75" customHeight="1" thickTop="1" x14ac:dyDescent="0.25">
      <c r="A7" s="18"/>
      <c r="B7" s="49">
        <v>1</v>
      </c>
      <c r="C7" s="59" t="s">
        <v>33</v>
      </c>
      <c r="D7" s="20">
        <v>50</v>
      </c>
      <c r="E7" s="19" t="s">
        <v>31</v>
      </c>
      <c r="F7" s="63" t="s">
        <v>47</v>
      </c>
      <c r="G7" s="90"/>
      <c r="H7" s="113"/>
      <c r="I7" s="92" t="s">
        <v>45</v>
      </c>
      <c r="J7" s="90"/>
      <c r="K7" s="92" t="s">
        <v>46</v>
      </c>
      <c r="L7" s="62" t="s">
        <v>42</v>
      </c>
      <c r="M7" s="62" t="s">
        <v>36</v>
      </c>
      <c r="N7" s="101" t="s">
        <v>35</v>
      </c>
      <c r="O7" s="21">
        <f>D7*P7</f>
        <v>40000</v>
      </c>
      <c r="P7" s="22">
        <v>800</v>
      </c>
      <c r="Q7" s="118"/>
      <c r="R7" s="58">
        <f>D7*Q7</f>
        <v>0</v>
      </c>
      <c r="S7" s="23" t="str">
        <f t="shared" ref="S7:S11" si="0">IF(ISNUMBER(Q7), IF(Q7&gt;P7,"NEVYHOVUJE","VYHOVUJE")," ")</f>
        <v xml:space="preserve"> </v>
      </c>
      <c r="T7" s="90"/>
      <c r="U7" s="90" t="s">
        <v>18</v>
      </c>
    </row>
    <row r="8" spans="1:21" ht="99.75" customHeight="1" x14ac:dyDescent="0.25">
      <c r="B8" s="50">
        <v>2</v>
      </c>
      <c r="C8" s="60" t="s">
        <v>33</v>
      </c>
      <c r="D8" s="25">
        <v>20</v>
      </c>
      <c r="E8" s="24" t="s">
        <v>31</v>
      </c>
      <c r="F8" s="64" t="s">
        <v>48</v>
      </c>
      <c r="G8" s="91"/>
      <c r="H8" s="114"/>
      <c r="I8" s="93"/>
      <c r="J8" s="91"/>
      <c r="K8" s="100"/>
      <c r="L8" s="24" t="s">
        <v>41</v>
      </c>
      <c r="M8" s="24" t="s">
        <v>37</v>
      </c>
      <c r="N8" s="102"/>
      <c r="O8" s="26">
        <f>D8*P8</f>
        <v>16000</v>
      </c>
      <c r="P8" s="27">
        <v>800</v>
      </c>
      <c r="Q8" s="119"/>
      <c r="R8" s="28">
        <f>D8*Q8</f>
        <v>0</v>
      </c>
      <c r="S8" s="29" t="str">
        <f t="shared" si="0"/>
        <v xml:space="preserve"> </v>
      </c>
      <c r="T8" s="91"/>
      <c r="U8" s="91"/>
    </row>
    <row r="9" spans="1:21" ht="99.75" customHeight="1" x14ac:dyDescent="0.25">
      <c r="B9" s="50">
        <v>3</v>
      </c>
      <c r="C9" s="60" t="s">
        <v>33</v>
      </c>
      <c r="D9" s="25">
        <v>25</v>
      </c>
      <c r="E9" s="24" t="s">
        <v>31</v>
      </c>
      <c r="F9" s="64" t="s">
        <v>49</v>
      </c>
      <c r="G9" s="91"/>
      <c r="H9" s="114"/>
      <c r="I9" s="93"/>
      <c r="J9" s="91"/>
      <c r="K9" s="100"/>
      <c r="L9" s="24" t="s">
        <v>40</v>
      </c>
      <c r="M9" s="24" t="s">
        <v>38</v>
      </c>
      <c r="N9" s="102"/>
      <c r="O9" s="26">
        <f>D9*P9</f>
        <v>20000</v>
      </c>
      <c r="P9" s="27">
        <v>800</v>
      </c>
      <c r="Q9" s="119"/>
      <c r="R9" s="28">
        <f>D9*Q9</f>
        <v>0</v>
      </c>
      <c r="S9" s="29" t="str">
        <f t="shared" si="0"/>
        <v xml:space="preserve"> </v>
      </c>
      <c r="T9" s="91"/>
      <c r="U9" s="91"/>
    </row>
    <row r="10" spans="1:21" ht="99.75" customHeight="1" x14ac:dyDescent="0.25">
      <c r="B10" s="50">
        <v>4</v>
      </c>
      <c r="C10" s="60" t="s">
        <v>33</v>
      </c>
      <c r="D10" s="25">
        <v>10</v>
      </c>
      <c r="E10" s="24" t="s">
        <v>31</v>
      </c>
      <c r="F10" s="64" t="s">
        <v>48</v>
      </c>
      <c r="G10" s="91"/>
      <c r="H10" s="114"/>
      <c r="I10" s="93"/>
      <c r="J10" s="91"/>
      <c r="K10" s="100"/>
      <c r="L10" s="24" t="s">
        <v>40</v>
      </c>
      <c r="M10" s="24" t="s">
        <v>39</v>
      </c>
      <c r="N10" s="102"/>
      <c r="O10" s="26">
        <f>D10*P10</f>
        <v>8000</v>
      </c>
      <c r="P10" s="27">
        <v>800</v>
      </c>
      <c r="Q10" s="119"/>
      <c r="R10" s="28">
        <f>D10*Q10</f>
        <v>0</v>
      </c>
      <c r="S10" s="29" t="str">
        <f t="shared" si="0"/>
        <v xml:space="preserve"> </v>
      </c>
      <c r="T10" s="91"/>
      <c r="U10" s="91"/>
    </row>
    <row r="11" spans="1:21" ht="99.75" customHeight="1" thickBot="1" x14ac:dyDescent="0.3">
      <c r="B11" s="65">
        <v>5</v>
      </c>
      <c r="C11" s="66" t="s">
        <v>33</v>
      </c>
      <c r="D11" s="67">
        <v>30</v>
      </c>
      <c r="E11" s="68" t="s">
        <v>31</v>
      </c>
      <c r="F11" s="69" t="s">
        <v>50</v>
      </c>
      <c r="G11" s="91"/>
      <c r="H11" s="115"/>
      <c r="I11" s="93"/>
      <c r="J11" s="91"/>
      <c r="K11" s="100"/>
      <c r="L11" s="70" t="s">
        <v>43</v>
      </c>
      <c r="M11" s="70" t="s">
        <v>44</v>
      </c>
      <c r="N11" s="102"/>
      <c r="O11" s="71">
        <f>D11*P11</f>
        <v>24000</v>
      </c>
      <c r="P11" s="72">
        <v>800</v>
      </c>
      <c r="Q11" s="120"/>
      <c r="R11" s="73">
        <f>D11*Q11</f>
        <v>0</v>
      </c>
      <c r="S11" s="74" t="str">
        <f t="shared" si="0"/>
        <v xml:space="preserve"> </v>
      </c>
      <c r="T11" s="91"/>
      <c r="U11" s="91"/>
    </row>
    <row r="12" spans="1:21" ht="195.75" customHeight="1" x14ac:dyDescent="0.25">
      <c r="B12" s="75">
        <v>6</v>
      </c>
      <c r="C12" s="88" t="s">
        <v>51</v>
      </c>
      <c r="D12" s="76">
        <v>2</v>
      </c>
      <c r="E12" s="77" t="s">
        <v>31</v>
      </c>
      <c r="F12" s="78" t="s">
        <v>52</v>
      </c>
      <c r="G12" s="77"/>
      <c r="H12" s="116"/>
      <c r="I12" s="103" t="s">
        <v>45</v>
      </c>
      <c r="J12" s="105"/>
      <c r="K12" s="103" t="s">
        <v>46</v>
      </c>
      <c r="L12" s="88" t="s">
        <v>43</v>
      </c>
      <c r="M12" s="88" t="s">
        <v>44</v>
      </c>
      <c r="N12" s="107" t="s">
        <v>35</v>
      </c>
      <c r="O12" s="79">
        <f>D12*P12</f>
        <v>11000</v>
      </c>
      <c r="P12" s="80">
        <v>5500</v>
      </c>
      <c r="Q12" s="121"/>
      <c r="R12" s="81">
        <f>D12*Q12</f>
        <v>0</v>
      </c>
      <c r="S12" s="82" t="str">
        <f t="shared" ref="S12:S13" si="1">IF(ISNUMBER(Q12), IF(Q12&gt;P12,"NEVYHOVUJE","VYHOVUJE")," ")</f>
        <v xml:space="preserve"> </v>
      </c>
      <c r="T12" s="77"/>
      <c r="U12" s="105" t="s">
        <v>18</v>
      </c>
    </row>
    <row r="13" spans="1:21" ht="248.25" customHeight="1" thickBot="1" x14ac:dyDescent="0.3">
      <c r="B13" s="51">
        <v>7</v>
      </c>
      <c r="C13" s="61" t="s">
        <v>51</v>
      </c>
      <c r="D13" s="47">
        <v>1</v>
      </c>
      <c r="E13" s="46" t="s">
        <v>31</v>
      </c>
      <c r="F13" s="83" t="s">
        <v>53</v>
      </c>
      <c r="G13" s="46"/>
      <c r="H13" s="117"/>
      <c r="I13" s="104"/>
      <c r="J13" s="106"/>
      <c r="K13" s="104"/>
      <c r="L13" s="89" t="s">
        <v>42</v>
      </c>
      <c r="M13" s="89" t="s">
        <v>36</v>
      </c>
      <c r="N13" s="108"/>
      <c r="O13" s="48">
        <f>D13*P13</f>
        <v>5500</v>
      </c>
      <c r="P13" s="84">
        <v>5500</v>
      </c>
      <c r="Q13" s="122"/>
      <c r="R13" s="85">
        <f>D13*Q13</f>
        <v>0</v>
      </c>
      <c r="S13" s="86" t="str">
        <f t="shared" si="1"/>
        <v xml:space="preserve"> </v>
      </c>
      <c r="T13" s="46"/>
      <c r="U13" s="106"/>
    </row>
    <row r="14" spans="1:21" ht="13.5" customHeight="1" thickTop="1" thickBot="1" x14ac:dyDescent="0.3">
      <c r="C14" s="5"/>
      <c r="D14" s="5"/>
      <c r="E14" s="5"/>
      <c r="F14" s="5"/>
      <c r="G14" s="5"/>
      <c r="H14" s="5"/>
      <c r="I14" s="5"/>
      <c r="M14" s="5"/>
      <c r="N14" s="5"/>
      <c r="O14" s="5"/>
      <c r="R14" s="30"/>
    </row>
    <row r="15" spans="1:21" ht="60.75" customHeight="1" thickTop="1" thickBot="1" x14ac:dyDescent="0.3">
      <c r="B15" s="109" t="s">
        <v>10</v>
      </c>
      <c r="C15" s="109"/>
      <c r="D15" s="109"/>
      <c r="E15" s="109"/>
      <c r="F15" s="109"/>
      <c r="G15" s="109"/>
      <c r="H15" s="109"/>
      <c r="I15" s="109"/>
      <c r="J15" s="13"/>
      <c r="K15" s="8"/>
      <c r="L15" s="8"/>
      <c r="M15" s="8"/>
      <c r="N15" s="31"/>
      <c r="O15" s="31"/>
      <c r="P15" s="32" t="s">
        <v>11</v>
      </c>
      <c r="Q15" s="110" t="s">
        <v>12</v>
      </c>
      <c r="R15" s="111"/>
      <c r="S15" s="112"/>
      <c r="T15" s="17"/>
    </row>
    <row r="16" spans="1:21" ht="33" customHeight="1" thickTop="1" thickBot="1" x14ac:dyDescent="0.3">
      <c r="B16" s="94" t="s">
        <v>13</v>
      </c>
      <c r="C16" s="94"/>
      <c r="D16" s="94"/>
      <c r="E16" s="94"/>
      <c r="F16" s="94"/>
      <c r="G16" s="94"/>
      <c r="H16" s="94"/>
      <c r="I16" s="33"/>
      <c r="K16" s="34"/>
      <c r="L16" s="34"/>
      <c r="M16" s="34"/>
      <c r="N16" s="35"/>
      <c r="O16" s="35"/>
      <c r="P16" s="36">
        <f>SUM(O7:O13)</f>
        <v>124500</v>
      </c>
      <c r="Q16" s="95">
        <f>SUM(R7:R13)</f>
        <v>0</v>
      </c>
      <c r="R16" s="96"/>
      <c r="S16" s="97"/>
    </row>
    <row r="17" spans="2:21" s="37" customFormat="1" ht="15.75" thickTop="1" x14ac:dyDescent="0.25">
      <c r="B17" s="37" t="s">
        <v>14</v>
      </c>
      <c r="U17" s="38"/>
    </row>
    <row r="18" spans="2:21" s="37" customFormat="1" x14ac:dyDescent="0.25">
      <c r="B18" s="39" t="s">
        <v>15</v>
      </c>
      <c r="C18" s="37" t="s">
        <v>16</v>
      </c>
      <c r="U18" s="38"/>
    </row>
    <row r="19" spans="2:21" s="37" customFormat="1" x14ac:dyDescent="0.25">
      <c r="B19" s="39" t="s">
        <v>15</v>
      </c>
      <c r="C19" s="37" t="s">
        <v>17</v>
      </c>
      <c r="U19" s="38"/>
    </row>
    <row r="20" spans="2:21" s="37" customFormat="1" x14ac:dyDescent="0.25">
      <c r="U20" s="38"/>
    </row>
    <row r="21" spans="2:21" s="37" customFormat="1" x14ac:dyDescent="0.25">
      <c r="U21" s="38"/>
    </row>
    <row r="23" spans="2:21" x14ac:dyDescent="0.25">
      <c r="C23" s="5"/>
      <c r="E23" s="5"/>
      <c r="F23" s="5"/>
      <c r="G23" s="5"/>
    </row>
    <row r="24" spans="2:21" x14ac:dyDescent="0.25">
      <c r="C24" s="5"/>
      <c r="E24" s="5"/>
      <c r="F24" s="5"/>
      <c r="G24" s="5"/>
    </row>
    <row r="25" spans="2:21" x14ac:dyDescent="0.25">
      <c r="C25" s="5"/>
      <c r="E25" s="5"/>
      <c r="F25" s="5"/>
      <c r="G25" s="5"/>
    </row>
    <row r="26" spans="2:21" x14ac:dyDescent="0.25">
      <c r="C26" s="5"/>
      <c r="E26" s="5"/>
      <c r="F26" s="5"/>
      <c r="G26" s="5"/>
    </row>
    <row r="27" spans="2:21" x14ac:dyDescent="0.25">
      <c r="C27" s="5"/>
      <c r="E27" s="5"/>
      <c r="F27" s="5"/>
      <c r="G27" s="5"/>
    </row>
    <row r="28" spans="2:21" x14ac:dyDescent="0.25">
      <c r="C28" s="5"/>
      <c r="E28" s="5"/>
      <c r="F28" s="5"/>
      <c r="G28" s="5"/>
    </row>
    <row r="29" spans="2:21" x14ac:dyDescent="0.25">
      <c r="C29" s="5"/>
      <c r="E29" s="5"/>
      <c r="F29" s="5"/>
      <c r="G29" s="5"/>
    </row>
    <row r="30" spans="2:21" x14ac:dyDescent="0.25">
      <c r="C30" s="5"/>
      <c r="E30" s="5"/>
      <c r="F30" s="5"/>
      <c r="G30" s="5"/>
    </row>
    <row r="31" spans="2:21" x14ac:dyDescent="0.25">
      <c r="C31" s="5"/>
      <c r="E31" s="5"/>
      <c r="F31" s="5"/>
      <c r="G31" s="5"/>
    </row>
    <row r="32" spans="2:21" x14ac:dyDescent="0.25">
      <c r="C32" s="5"/>
      <c r="E32" s="5"/>
      <c r="F32" s="5"/>
      <c r="G32" s="5"/>
    </row>
    <row r="33" spans="3:7" x14ac:dyDescent="0.25">
      <c r="C33" s="5"/>
      <c r="E33" s="5"/>
      <c r="F33" s="5"/>
      <c r="G33" s="5"/>
    </row>
    <row r="34" spans="3:7" x14ac:dyDescent="0.25">
      <c r="C34" s="5"/>
      <c r="E34" s="5"/>
      <c r="F34" s="5"/>
      <c r="G34" s="5"/>
    </row>
    <row r="35" spans="3:7" x14ac:dyDescent="0.25">
      <c r="C35" s="5"/>
      <c r="E35" s="5"/>
      <c r="F35" s="5"/>
      <c r="G35" s="5"/>
    </row>
    <row r="36" spans="3:7" x14ac:dyDescent="0.25">
      <c r="C36" s="5"/>
      <c r="E36" s="5"/>
      <c r="F36" s="5"/>
      <c r="G36" s="5"/>
    </row>
    <row r="37" spans="3:7" x14ac:dyDescent="0.25">
      <c r="C37" s="5"/>
      <c r="E37" s="5"/>
      <c r="F37" s="5"/>
      <c r="G37" s="5"/>
    </row>
    <row r="38" spans="3:7" x14ac:dyDescent="0.25">
      <c r="C38" s="5"/>
      <c r="E38" s="5"/>
      <c r="F38" s="5"/>
      <c r="G38" s="5"/>
    </row>
    <row r="39" spans="3:7" x14ac:dyDescent="0.25">
      <c r="C39" s="5"/>
      <c r="E39" s="5"/>
      <c r="F39" s="5"/>
      <c r="G39" s="5"/>
    </row>
    <row r="40" spans="3:7" x14ac:dyDescent="0.25">
      <c r="C40" s="5"/>
      <c r="E40" s="5"/>
      <c r="F40" s="5"/>
      <c r="G40" s="5"/>
    </row>
    <row r="41" spans="3:7" x14ac:dyDescent="0.25">
      <c r="C41" s="5"/>
      <c r="E41" s="5"/>
      <c r="F41" s="5"/>
      <c r="G41" s="5"/>
    </row>
    <row r="42" spans="3:7" x14ac:dyDescent="0.25">
      <c r="C42" s="5"/>
      <c r="E42" s="5"/>
      <c r="F42" s="5"/>
      <c r="G42" s="5"/>
    </row>
    <row r="43" spans="3:7" x14ac:dyDescent="0.25">
      <c r="C43" s="5"/>
      <c r="E43" s="5"/>
      <c r="F43" s="5"/>
      <c r="G43" s="5"/>
    </row>
    <row r="44" spans="3:7" x14ac:dyDescent="0.25">
      <c r="C44" s="5"/>
      <c r="E44" s="5"/>
      <c r="F44" s="5"/>
      <c r="G44" s="5"/>
    </row>
    <row r="45" spans="3:7" x14ac:dyDescent="0.25">
      <c r="C45" s="5"/>
      <c r="E45" s="5"/>
      <c r="F45" s="5"/>
      <c r="G45" s="5"/>
    </row>
    <row r="46" spans="3:7" x14ac:dyDescent="0.25">
      <c r="C46" s="5"/>
      <c r="E46" s="5"/>
      <c r="F46" s="5"/>
      <c r="G46" s="5"/>
    </row>
    <row r="47" spans="3:7" x14ac:dyDescent="0.25">
      <c r="C47" s="5"/>
      <c r="E47" s="5"/>
      <c r="F47" s="5"/>
      <c r="G47" s="5"/>
    </row>
    <row r="48" spans="3:7" x14ac:dyDescent="0.25">
      <c r="C48" s="5"/>
      <c r="E48" s="5"/>
      <c r="F48" s="5"/>
      <c r="G48" s="5"/>
    </row>
    <row r="49" spans="3:7" x14ac:dyDescent="0.25">
      <c r="C49" s="5"/>
      <c r="E49" s="5"/>
      <c r="F49" s="5"/>
      <c r="G49" s="5"/>
    </row>
    <row r="50" spans="3:7" x14ac:dyDescent="0.25">
      <c r="C50" s="5"/>
      <c r="E50" s="5"/>
      <c r="F50" s="5"/>
      <c r="G50" s="5"/>
    </row>
    <row r="51" spans="3:7" x14ac:dyDescent="0.25">
      <c r="C51" s="5"/>
      <c r="E51" s="5"/>
      <c r="F51" s="5"/>
      <c r="G51" s="5"/>
    </row>
  </sheetData>
  <sheetProtection algorithmName="SHA-512" hashValue="yY9ySzsJk1YbxsCghhjAW3lyEq1LCKQN+iVJFLQoHPf3XQQCGhFgqGoSTPS+UxZa1H6IT6sXUgRdwSWc2RU7dw==" saltValue="42zp54vstxPN96s8jBCYBA==" spinCount="100000" sheet="1" objects="1" scenarios="1" selectLockedCells="1"/>
  <mergeCells count="17">
    <mergeCell ref="U12:U13"/>
    <mergeCell ref="B15:I15"/>
    <mergeCell ref="Q15:S15"/>
    <mergeCell ref="B16:H16"/>
    <mergeCell ref="Q16:S16"/>
    <mergeCell ref="B1:D1"/>
    <mergeCell ref="I7:I11"/>
    <mergeCell ref="J7:J11"/>
    <mergeCell ref="K7:K11"/>
    <mergeCell ref="N7:N11"/>
    <mergeCell ref="G7:G11"/>
    <mergeCell ref="I12:I13"/>
    <mergeCell ref="K12:K13"/>
    <mergeCell ref="J12:J13"/>
    <mergeCell ref="N12:N13"/>
    <mergeCell ref="T7:T11"/>
    <mergeCell ref="U7:U11"/>
  </mergeCells>
  <phoneticPr fontId="17" type="noConversion"/>
  <conditionalFormatting sqref="B7:B13 D7:D13">
    <cfRule type="containsBlanks" dxfId="12" priority="47">
      <formula>LEN(TRIM(B7))=0</formula>
    </cfRule>
  </conditionalFormatting>
  <conditionalFormatting sqref="B7:B13">
    <cfRule type="cellIs" dxfId="11" priority="42" operator="greaterThanOrEqual">
      <formula>1</formula>
    </cfRule>
  </conditionalFormatting>
  <conditionalFormatting sqref="S7:S13">
    <cfRule type="cellIs" dxfId="10" priority="21" operator="equal">
      <formula>"VYHOVUJE"</formula>
    </cfRule>
  </conditionalFormatting>
  <conditionalFormatting sqref="S7:S13">
    <cfRule type="cellIs" dxfId="9" priority="20" operator="equal">
      <formula>"NEVYHOVUJE"</formula>
    </cfRule>
  </conditionalFormatting>
  <conditionalFormatting sqref="H7:H13 Q8:Q13">
    <cfRule type="containsBlanks" dxfId="8" priority="17">
      <formula>LEN(TRIM(H7))=0</formula>
    </cfRule>
  </conditionalFormatting>
  <conditionalFormatting sqref="H7">
    <cfRule type="containsBlanks" dxfId="7" priority="16">
      <formula>LEN(TRIM(H7))=0</formula>
    </cfRule>
  </conditionalFormatting>
  <conditionalFormatting sqref="H7:H13 Q8:Q13">
    <cfRule type="notContainsBlanks" dxfId="6" priority="15">
      <formula>LEN(TRIM(H7))&gt;0</formula>
    </cfRule>
  </conditionalFormatting>
  <conditionalFormatting sqref="H7:H13 Q8:Q13">
    <cfRule type="notContainsBlanks" dxfId="5" priority="14">
      <formula>LEN(TRIM(H7))&gt;0</formula>
    </cfRule>
  </conditionalFormatting>
  <conditionalFormatting sqref="H7:H13">
    <cfRule type="notContainsBlanks" dxfId="4" priority="13">
      <formula>LEN(TRIM(H7))&gt;0</formula>
    </cfRule>
  </conditionalFormatting>
  <conditionalFormatting sqref="Q7">
    <cfRule type="containsBlanks" dxfId="3" priority="7">
      <formula>LEN(TRIM(Q7))=0</formula>
    </cfRule>
  </conditionalFormatting>
  <conditionalFormatting sqref="Q7">
    <cfRule type="notContainsBlanks" dxfId="2" priority="6">
      <formula>LEN(TRIM(Q7))&gt;0</formula>
    </cfRule>
  </conditionalFormatting>
  <conditionalFormatting sqref="Q7">
    <cfRule type="notContainsBlanks" dxfId="1" priority="5">
      <formula>LEN(TRIM(Q7))&gt;0</formula>
    </cfRule>
  </conditionalFormatting>
  <dataValidations count="1">
    <dataValidation type="list" showInputMessage="1" showErrorMessage="1" sqref="E7:E13" xr:uid="{00180098-00DC-4B8C-B05E-008A00B300EF}">
      <formula1>"ks,bal,sada,"</formula1>
    </dataValidation>
  </dataValidations>
  <pageMargins left="0.19685039370078741" right="0.19685039370078741" top="0.27559055118110237" bottom="0.19685039370078741" header="0.31496062992125984" footer="0.19685039370078741"/>
  <pageSetup paperSize="9" scale="2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#REF!</xm:f>
          </x14:formula1>
          <xm:sqref>U7 U12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Nábytek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revision>1</cp:revision>
  <cp:lastPrinted>2022-07-21T08:33:28Z</cp:lastPrinted>
  <dcterms:created xsi:type="dcterms:W3CDTF">2014-03-05T12:43:32Z</dcterms:created>
  <dcterms:modified xsi:type="dcterms:W3CDTF">2022-07-21T11:59:15Z</dcterms:modified>
</cp:coreProperties>
</file>